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ate1904="1"/>
  <mc:AlternateContent xmlns:mc="http://schemas.openxmlformats.org/markup-compatibility/2006">
    <mc:Choice Requires="x15">
      <x15ac:absPath xmlns:x15ac="http://schemas.microsoft.com/office/spreadsheetml/2010/11/ac" url="C:\Users\ida.ryden\Downloads\"/>
    </mc:Choice>
  </mc:AlternateContent>
  <xr:revisionPtr revIDLastSave="0" documentId="13_ncr:1_{63776F9E-5B72-4F9C-A41D-B8483096A81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1" l="1"/>
  <c r="L57" i="1"/>
  <c r="K57" i="1"/>
  <c r="J57" i="1"/>
  <c r="I57" i="1"/>
  <c r="H57" i="1"/>
  <c r="G57" i="1"/>
  <c r="F57" i="1"/>
  <c r="E57" i="1"/>
  <c r="D57" i="1"/>
  <c r="C57" i="1"/>
  <c r="B57" i="1"/>
  <c r="N56" i="1" l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M22" i="1"/>
  <c r="L22" i="1"/>
  <c r="K22" i="1"/>
  <c r="J22" i="1"/>
  <c r="I22" i="1"/>
  <c r="H22" i="1"/>
  <c r="G22" i="1"/>
  <c r="F22" i="1"/>
  <c r="E22" i="1"/>
  <c r="D22" i="1"/>
  <c r="C22" i="1"/>
  <c r="B22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22" i="1" l="1"/>
  <c r="N57" i="1"/>
  <c r="B59" i="1"/>
  <c r="C3" i="1" s="1"/>
  <c r="C59" i="1" s="1"/>
  <c r="D3" i="1" s="1"/>
  <c r="D59" i="1" s="1"/>
  <c r="E3" i="1" s="1"/>
  <c r="E59" i="1" s="1"/>
  <c r="F3" i="1" s="1"/>
  <c r="F59" i="1" s="1"/>
  <c r="G3" i="1" s="1"/>
  <c r="G59" i="1" s="1"/>
  <c r="H3" i="1" s="1"/>
  <c r="H59" i="1" s="1"/>
  <c r="I3" i="1" s="1"/>
  <c r="I59" i="1" s="1"/>
  <c r="J3" i="1" s="1"/>
  <c r="J59" i="1" s="1"/>
  <c r="K3" i="1" s="1"/>
  <c r="K59" i="1" s="1"/>
  <c r="L3" i="1" s="1"/>
  <c r="L59" i="1" s="1"/>
  <c r="M3" i="1" s="1"/>
  <c r="M59" i="1" s="1"/>
</calcChain>
</file>

<file path=xl/sharedStrings.xml><?xml version="1.0" encoding="utf-8"?>
<sst xmlns="http://schemas.openxmlformats.org/spreadsheetml/2006/main" count="41" uniqueCount="40">
  <si>
    <t>Budget Mittsvenska friidrottsförbundet 2023</t>
  </si>
  <si>
    <t>Totalt 2023</t>
  </si>
  <si>
    <t>Likvida medel</t>
  </si>
  <si>
    <t>Inbetalningar</t>
  </si>
  <si>
    <t>Inomhus-DM</t>
  </si>
  <si>
    <t>Utomhus-DM</t>
  </si>
  <si>
    <t xml:space="preserve">Regionsmästerskap </t>
  </si>
  <si>
    <t>Medaljer</t>
  </si>
  <si>
    <t>Bidrag SFIF</t>
  </si>
  <si>
    <t>Lönebidrag</t>
  </si>
  <si>
    <t>Övriga bidrag</t>
  </si>
  <si>
    <t>Fordran Dalarna</t>
  </si>
  <si>
    <t>Läger</t>
  </si>
  <si>
    <t>Serviceavgift</t>
  </si>
  <si>
    <t>Utbildningar</t>
  </si>
  <si>
    <t>Summa inbetalningar</t>
  </si>
  <si>
    <t>Utbetalningar</t>
  </si>
  <si>
    <t>DM medaljer</t>
  </si>
  <si>
    <t>DM-inomhus</t>
  </si>
  <si>
    <t>DM-arena</t>
  </si>
  <si>
    <t>Kläder</t>
  </si>
  <si>
    <t>Idrottservice</t>
  </si>
  <si>
    <t>Hotellkostnader</t>
  </si>
  <si>
    <t>Utbildning</t>
  </si>
  <si>
    <t>Revisor</t>
  </si>
  <si>
    <t>Förbrukningsmaterial</t>
  </si>
  <si>
    <t>Årsmöte</t>
  </si>
  <si>
    <t>Årsmöte förbundet</t>
  </si>
  <si>
    <t>Sammanträdeskostnader</t>
  </si>
  <si>
    <t>Bank</t>
  </si>
  <si>
    <t>Portokostnader</t>
  </si>
  <si>
    <t>Övriga kostnader</t>
  </si>
  <si>
    <t>Skatter/arbetsgivaravgift</t>
  </si>
  <si>
    <t>Fora/Collectum</t>
  </si>
  <si>
    <t>Resekostnader</t>
  </si>
  <si>
    <t>Löner till Fredrik</t>
  </si>
  <si>
    <t>Löner /sociala till tjänstemän</t>
  </si>
  <si>
    <t>Idrottsutövare</t>
  </si>
  <si>
    <t>Summa utbetalningar</t>
  </si>
  <si>
    <t>Utgående likvida medel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</si>
</sst>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"/>
    <numFmt numFmtId="165" formatCode="#,##0\ [$kr-41D];[Red]#,##0\ [$kr-41D]"/>
    <numFmt numFmtId="166" formatCode="#,##0\ [$kr-41D]"/>
  </numFmts>
  <fonts count="5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8"/>
      <name val="Helvetica Neue"/>
    </font>
    <font>
      <b/>
      <sz val="12"/>
      <color indexed="8"/>
      <name val="Helvetica Neue"/>
    </font>
    <font>
      <sz val="10"/>
      <color indexed="15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4"/>
        <bgColor auto="1"/>
      </patternFill>
    </fill>
  </fills>
  <borders count="3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1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ck">
        <color indexed="13"/>
      </right>
      <top style="thin">
        <color indexed="10"/>
      </top>
      <bottom style="thin">
        <color indexed="11"/>
      </bottom>
      <diagonal/>
    </border>
    <border>
      <left style="thick">
        <color indexed="13"/>
      </left>
      <right style="thick">
        <color indexed="13"/>
      </right>
      <top style="thick">
        <color indexed="13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1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1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ck">
        <color indexed="13"/>
      </right>
      <top style="thin">
        <color indexed="11"/>
      </top>
      <bottom style="thin">
        <color indexed="10"/>
      </bottom>
      <diagonal/>
    </border>
    <border>
      <left style="thick">
        <color indexed="13"/>
      </left>
      <right style="thick">
        <color indexed="13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ck">
        <color indexed="13"/>
      </right>
      <top style="thin">
        <color indexed="10"/>
      </top>
      <bottom style="thin">
        <color indexed="10"/>
      </bottom>
      <diagonal/>
    </border>
    <border>
      <left style="thick">
        <color indexed="13"/>
      </left>
      <right style="thick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6"/>
      </bottom>
      <diagonal/>
    </border>
    <border>
      <left style="thick">
        <color indexed="13"/>
      </left>
      <right style="thick">
        <color indexed="13"/>
      </right>
      <top style="thin">
        <color indexed="10"/>
      </top>
      <bottom style="thin">
        <color indexed="12"/>
      </bottom>
      <diagonal/>
    </border>
    <border>
      <left style="thick">
        <color indexed="13"/>
      </left>
      <right style="thick">
        <color indexed="13"/>
      </right>
      <top style="thin">
        <color indexed="12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0"/>
      </top>
      <bottom style="thin">
        <color indexed="12"/>
      </bottom>
      <diagonal/>
    </border>
    <border>
      <left style="thick">
        <color indexed="13"/>
      </left>
      <right style="thick">
        <color indexed="13"/>
      </right>
      <top style="thin">
        <color indexed="10"/>
      </top>
      <bottom style="thick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ck">
        <color indexed="13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5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2" fillId="2" borderId="1" xfId="0" applyFont="1" applyFill="1" applyBorder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>
      <alignment vertical="top" wrapText="1"/>
    </xf>
    <xf numFmtId="165" fontId="0" fillId="0" borderId="8" xfId="0" applyNumberFormat="1" applyBorder="1">
      <alignment vertical="top" wrapText="1"/>
    </xf>
    <xf numFmtId="165" fontId="0" fillId="0" borderId="9" xfId="0" applyNumberFormat="1" applyBorder="1">
      <alignment vertical="top" wrapText="1"/>
    </xf>
    <xf numFmtId="165" fontId="0" fillId="0" borderId="10" xfId="0" applyNumberFormat="1" applyBorder="1">
      <alignment vertical="top" wrapText="1"/>
    </xf>
    <xf numFmtId="165" fontId="0" fillId="0" borderId="11" xfId="0" applyNumberFormat="1" applyBorder="1">
      <alignment vertical="top" wrapText="1"/>
    </xf>
    <xf numFmtId="165" fontId="0" fillId="0" borderId="12" xfId="0" applyNumberFormat="1" applyBorder="1">
      <alignment vertical="top" wrapText="1"/>
    </xf>
    <xf numFmtId="165" fontId="0" fillId="0" borderId="13" xfId="0" applyNumberFormat="1" applyBorder="1">
      <alignment vertical="top" wrapText="1"/>
    </xf>
    <xf numFmtId="165" fontId="0" fillId="0" borderId="14" xfId="0" applyNumberFormat="1" applyBorder="1">
      <alignment vertical="top" wrapText="1"/>
    </xf>
    <xf numFmtId="0" fontId="3" fillId="3" borderId="15" xfId="0" applyFont="1" applyFill="1" applyBorder="1">
      <alignment vertical="top" wrapText="1"/>
    </xf>
    <xf numFmtId="165" fontId="0" fillId="0" borderId="16" xfId="0" applyNumberFormat="1" applyBorder="1">
      <alignment vertical="top" wrapText="1"/>
    </xf>
    <xf numFmtId="165" fontId="0" fillId="0" borderId="17" xfId="0" applyNumberFormat="1" applyBorder="1">
      <alignment vertical="top" wrapText="1"/>
    </xf>
    <xf numFmtId="165" fontId="0" fillId="0" borderId="18" xfId="0" applyNumberFormat="1" applyBorder="1">
      <alignment vertical="top" wrapText="1"/>
    </xf>
    <xf numFmtId="165" fontId="0" fillId="0" borderId="19" xfId="0" applyNumberFormat="1" applyBorder="1">
      <alignment vertical="top" wrapText="1"/>
    </xf>
    <xf numFmtId="165" fontId="0" fillId="0" borderId="20" xfId="0" applyNumberFormat="1" applyBorder="1">
      <alignment vertical="top" wrapText="1"/>
    </xf>
    <xf numFmtId="165" fontId="0" fillId="0" borderId="21" xfId="0" applyNumberFormat="1" applyBorder="1">
      <alignment vertical="top" wrapText="1"/>
    </xf>
    <xf numFmtId="165" fontId="0" fillId="0" borderId="22" xfId="0" applyNumberFormat="1" applyBorder="1">
      <alignment vertical="top" wrapText="1"/>
    </xf>
    <xf numFmtId="49" fontId="3" fillId="3" borderId="15" xfId="0" applyNumberFormat="1" applyFont="1" applyFill="1" applyBorder="1">
      <alignment vertical="top" wrapText="1"/>
    </xf>
    <xf numFmtId="49" fontId="0" fillId="3" borderId="15" xfId="0" applyNumberFormat="1" applyFill="1" applyBorder="1">
      <alignment vertical="top" wrapText="1"/>
    </xf>
    <xf numFmtId="165" fontId="4" fillId="0" borderId="22" xfId="0" applyNumberFormat="1" applyFont="1" applyBorder="1">
      <alignment vertical="top" wrapText="1"/>
    </xf>
    <xf numFmtId="165" fontId="0" fillId="0" borderId="23" xfId="0" applyNumberFormat="1" applyBorder="1">
      <alignment vertical="top" wrapText="1"/>
    </xf>
    <xf numFmtId="0" fontId="2" fillId="3" borderId="15" xfId="0" applyFont="1" applyFill="1" applyBorder="1">
      <alignment vertical="top" wrapText="1"/>
    </xf>
    <xf numFmtId="49" fontId="2" fillId="3" borderId="15" xfId="0" applyNumberFormat="1" applyFont="1" applyFill="1" applyBorder="1">
      <alignment vertical="top" wrapText="1"/>
    </xf>
    <xf numFmtId="49" fontId="0" fillId="3" borderId="15" xfId="0" applyNumberFormat="1" applyFill="1" applyBorder="1" applyAlignment="1">
      <alignment horizontal="center" vertical="center" wrapText="1"/>
    </xf>
    <xf numFmtId="0" fontId="0" fillId="3" borderId="15" xfId="0" applyFill="1" applyBorder="1">
      <alignment vertical="top" wrapText="1"/>
    </xf>
    <xf numFmtId="165" fontId="0" fillId="0" borderId="24" xfId="0" applyNumberFormat="1" applyBorder="1">
      <alignment vertical="top" wrapText="1"/>
    </xf>
    <xf numFmtId="165" fontId="0" fillId="0" borderId="25" xfId="0" applyNumberFormat="1" applyBorder="1">
      <alignment vertical="top" wrapText="1"/>
    </xf>
    <xf numFmtId="165" fontId="0" fillId="0" borderId="26" xfId="0" applyNumberFormat="1" applyBorder="1">
      <alignment vertical="top" wrapText="1"/>
    </xf>
    <xf numFmtId="165" fontId="0" fillId="0" borderId="27" xfId="0" applyNumberFormat="1" applyBorder="1">
      <alignment vertical="top" wrapText="1"/>
    </xf>
    <xf numFmtId="166" fontId="0" fillId="0" borderId="16" xfId="0" applyNumberFormat="1" applyBorder="1">
      <alignment vertical="top" wrapText="1"/>
    </xf>
    <xf numFmtId="166" fontId="0" fillId="0" borderId="17" xfId="0" applyNumberFormat="1" applyBorder="1">
      <alignment vertical="top" wrapText="1"/>
    </xf>
    <xf numFmtId="166" fontId="0" fillId="0" borderId="28" xfId="0" applyNumberFormat="1" applyBorder="1">
      <alignment vertical="top" wrapText="1"/>
    </xf>
    <xf numFmtId="166" fontId="0" fillId="0" borderId="29" xfId="0" applyNumberFormat="1" applyBorder="1">
      <alignment vertical="top" wrapText="1"/>
    </xf>
    <xf numFmtId="49" fontId="0" fillId="3" borderId="15" xfId="0" applyNumberFormat="1" applyFill="1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49" fontId="0" fillId="3" borderId="15" xfId="0" applyNumberForma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BFBFBF"/>
      <rgbColor rgb="FF007F00"/>
      <rgbColor rgb="FFDBDBDB"/>
      <rgbColor rgb="FF1CB000"/>
      <rgbColor rgb="FF515151"/>
      <rgbColor rgb="FFB8B8B8"/>
      <rgbColor rgb="FFFFFFFF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sv-SE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4.8241800000000001E-2"/>
          <c:y val="0.12368"/>
          <c:w val="0.93468300000000004"/>
          <c:h val="0.81033699999999997"/>
        </c:manualLayout>
      </c:layout>
      <c:lineChart>
        <c:grouping val="standard"/>
        <c:varyColors val="0"/>
        <c:ser>
          <c:idx val="0"/>
          <c:order val="0"/>
          <c:tx>
            <c:strRef>
              <c:f>'2023'!$A$59</c:f>
              <c:strCache>
                <c:ptCount val="1"/>
                <c:pt idx="0">
                  <c:v>Utgående likvida medel</c:v>
                </c:pt>
              </c:strCache>
            </c:strRef>
          </c:tx>
          <c:spPr>
            <a:ln w="50800" cap="flat">
              <a:solidFill>
                <a:schemeClr val="accent1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chemeClr val="accent1"/>
                </a:solidFill>
                <a:prstDash val="solid"/>
                <a:miter lim="400000"/>
              </a:ln>
              <a:effectLst/>
            </c:spPr>
          </c:marker>
          <c:cat>
            <c:numRef>
              <c:f>'2023'!$B$2:$M$2</c:f>
              <c:numCache>
                <c:formatCode>mmmm</c:formatCode>
                <c:ptCount val="12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  <c:pt idx="3">
                  <c:v>42460</c:v>
                </c:pt>
                <c:pt idx="4">
                  <c:v>42490</c:v>
                </c:pt>
                <c:pt idx="5">
                  <c:v>42521</c:v>
                </c:pt>
                <c:pt idx="6">
                  <c:v>42551</c:v>
                </c:pt>
                <c:pt idx="7">
                  <c:v>42582</c:v>
                </c:pt>
                <c:pt idx="8">
                  <c:v>42613</c:v>
                </c:pt>
                <c:pt idx="9">
                  <c:v>42643</c:v>
                </c:pt>
                <c:pt idx="10">
                  <c:v>42674</c:v>
                </c:pt>
                <c:pt idx="11">
                  <c:v>42704</c:v>
                </c:pt>
              </c:numCache>
            </c:numRef>
          </c:cat>
          <c:val>
            <c:numRef>
              <c:f>'2023'!$B$59:$M$59</c:f>
              <c:numCache>
                <c:formatCode>#\ ##0\ [$kr-41D];[Red]#\ ##0\ [$kr-41D]</c:formatCode>
                <c:ptCount val="12"/>
                <c:pt idx="0">
                  <c:v>1017465</c:v>
                </c:pt>
                <c:pt idx="1">
                  <c:v>1065215</c:v>
                </c:pt>
                <c:pt idx="2">
                  <c:v>1160215</c:v>
                </c:pt>
                <c:pt idx="3">
                  <c:v>1118965</c:v>
                </c:pt>
                <c:pt idx="4">
                  <c:v>1082965</c:v>
                </c:pt>
                <c:pt idx="5">
                  <c:v>1035965</c:v>
                </c:pt>
                <c:pt idx="6">
                  <c:v>999965</c:v>
                </c:pt>
                <c:pt idx="7">
                  <c:v>1179115</c:v>
                </c:pt>
                <c:pt idx="8">
                  <c:v>1244115</c:v>
                </c:pt>
                <c:pt idx="9">
                  <c:v>1208115</c:v>
                </c:pt>
                <c:pt idx="10">
                  <c:v>1170865</c:v>
                </c:pt>
                <c:pt idx="11">
                  <c:v>1133865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5-4F9E-83F2-9766F1391494}"/>
            </c:ext>
          </c:extLst>
        </c:ser>
        <c:ser>
          <c:idx val="1"/>
          <c:order val="1"/>
          <c:tx>
            <c:strRef>
              <c:f>'2023'!$A$57</c:f>
              <c:strCache>
                <c:ptCount val="1"/>
                <c:pt idx="0">
                  <c:v>Summa utbetalningar</c:v>
                </c:pt>
              </c:strCache>
            </c:strRef>
          </c:tx>
          <c:spPr>
            <a:ln w="50800" cap="flat">
              <a:solidFill>
                <a:schemeClr val="accent3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chemeClr val="accent3"/>
                </a:solidFill>
                <a:prstDash val="solid"/>
                <a:miter lim="400000"/>
              </a:ln>
              <a:effectLst/>
            </c:spPr>
          </c:marker>
          <c:cat>
            <c:numRef>
              <c:f>'2023'!$B$2:$M$2</c:f>
              <c:numCache>
                <c:formatCode>mmmm</c:formatCode>
                <c:ptCount val="12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  <c:pt idx="3">
                  <c:v>42460</c:v>
                </c:pt>
                <c:pt idx="4">
                  <c:v>42490</c:v>
                </c:pt>
                <c:pt idx="5">
                  <c:v>42521</c:v>
                </c:pt>
                <c:pt idx="6">
                  <c:v>42551</c:v>
                </c:pt>
                <c:pt idx="7">
                  <c:v>42582</c:v>
                </c:pt>
                <c:pt idx="8">
                  <c:v>42613</c:v>
                </c:pt>
                <c:pt idx="9">
                  <c:v>42643</c:v>
                </c:pt>
                <c:pt idx="10">
                  <c:v>42674</c:v>
                </c:pt>
                <c:pt idx="11">
                  <c:v>42704</c:v>
                </c:pt>
              </c:numCache>
            </c:numRef>
          </c:cat>
          <c:val>
            <c:numRef>
              <c:f>'2023'!$B$57:$M$57</c:f>
              <c:numCache>
                <c:formatCode>#\ ##0\ [$kr-41D];[Red]#\ ##0\ [$kr-41D]</c:formatCode>
                <c:ptCount val="12"/>
                <c:pt idx="0">
                  <c:v>-59227</c:v>
                </c:pt>
                <c:pt idx="1">
                  <c:v>-60477</c:v>
                </c:pt>
                <c:pt idx="2">
                  <c:v>-158227</c:v>
                </c:pt>
                <c:pt idx="3">
                  <c:v>-64477</c:v>
                </c:pt>
                <c:pt idx="4">
                  <c:v>-59227</c:v>
                </c:pt>
                <c:pt idx="5">
                  <c:v>-59227</c:v>
                </c:pt>
                <c:pt idx="6">
                  <c:v>-59227</c:v>
                </c:pt>
                <c:pt idx="7">
                  <c:v>-149477</c:v>
                </c:pt>
                <c:pt idx="8">
                  <c:v>-60227</c:v>
                </c:pt>
                <c:pt idx="9">
                  <c:v>-59227</c:v>
                </c:pt>
                <c:pt idx="10">
                  <c:v>-60477</c:v>
                </c:pt>
                <c:pt idx="11">
                  <c:v>-60227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5-4F9E-83F2-9766F1391494}"/>
            </c:ext>
          </c:extLst>
        </c:ser>
        <c:ser>
          <c:idx val="2"/>
          <c:order val="2"/>
          <c:tx>
            <c:strRef>
              <c:f>'2023'!$A$22</c:f>
              <c:strCache>
                <c:ptCount val="1"/>
                <c:pt idx="0">
                  <c:v>Summa inbetalningar</c:v>
                </c:pt>
              </c:strCache>
            </c:strRef>
          </c:tx>
          <c:spPr>
            <a:ln w="50800" cap="flat">
              <a:solidFill>
                <a:schemeClr val="accent4">
                  <a:hueOff val="-461056"/>
                  <a:satOff val="4338"/>
                  <a:lumOff val="-10225"/>
                </a:schemeClr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chemeClr val="accent4">
                    <a:hueOff val="-461056"/>
                    <a:satOff val="4338"/>
                    <a:lumOff val="-10225"/>
                  </a:schemeClr>
                </a:solidFill>
                <a:prstDash val="solid"/>
                <a:miter lim="400000"/>
              </a:ln>
              <a:effectLst/>
            </c:spPr>
          </c:marker>
          <c:cat>
            <c:numRef>
              <c:f>'2023'!$B$2:$M$2</c:f>
              <c:numCache>
                <c:formatCode>mmmm</c:formatCode>
                <c:ptCount val="12"/>
                <c:pt idx="0">
                  <c:v>42369</c:v>
                </c:pt>
                <c:pt idx="1">
                  <c:v>42400</c:v>
                </c:pt>
                <c:pt idx="2">
                  <c:v>42429</c:v>
                </c:pt>
                <c:pt idx="3">
                  <c:v>42460</c:v>
                </c:pt>
                <c:pt idx="4">
                  <c:v>42490</c:v>
                </c:pt>
                <c:pt idx="5">
                  <c:v>42521</c:v>
                </c:pt>
                <c:pt idx="6">
                  <c:v>42551</c:v>
                </c:pt>
                <c:pt idx="7">
                  <c:v>42582</c:v>
                </c:pt>
                <c:pt idx="8">
                  <c:v>42613</c:v>
                </c:pt>
                <c:pt idx="9">
                  <c:v>42643</c:v>
                </c:pt>
                <c:pt idx="10">
                  <c:v>42674</c:v>
                </c:pt>
                <c:pt idx="11">
                  <c:v>42704</c:v>
                </c:pt>
              </c:numCache>
            </c:numRef>
          </c:cat>
          <c:val>
            <c:numRef>
              <c:f>'2023'!$B$22:$M$22</c:f>
              <c:numCache>
                <c:formatCode>#\ ##0\ [$kr-41D];[Red]#\ ##0\ [$kr-41D]</c:formatCode>
                <c:ptCount val="12"/>
                <c:pt idx="0">
                  <c:v>23227</c:v>
                </c:pt>
                <c:pt idx="1">
                  <c:v>108227</c:v>
                </c:pt>
                <c:pt idx="2">
                  <c:v>253227</c:v>
                </c:pt>
                <c:pt idx="3">
                  <c:v>23227</c:v>
                </c:pt>
                <c:pt idx="4">
                  <c:v>23227</c:v>
                </c:pt>
                <c:pt idx="5">
                  <c:v>12227</c:v>
                </c:pt>
                <c:pt idx="6">
                  <c:v>23227</c:v>
                </c:pt>
                <c:pt idx="7">
                  <c:v>328627</c:v>
                </c:pt>
                <c:pt idx="8">
                  <c:v>125227</c:v>
                </c:pt>
                <c:pt idx="9">
                  <c:v>23227</c:v>
                </c:pt>
                <c:pt idx="10">
                  <c:v>23227</c:v>
                </c:pt>
                <c:pt idx="11">
                  <c:v>23227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E5-4F9E-83F2-9766F1391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734552"/>
        <c:axId val="2094734553"/>
      </c:lineChart>
      <c:dateAx>
        <c:axId val="2094734552"/>
        <c:scaling>
          <c:orientation val="minMax"/>
        </c:scaling>
        <c:delete val="0"/>
        <c:axPos val="b"/>
        <c:numFmt formatCode="mmmm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 Neue"/>
              </a:defRPr>
            </a:pPr>
            <a:endParaRPr lang="sv-SE"/>
          </a:p>
        </c:txPr>
        <c:crossAx val="2094734553"/>
        <c:crosses val="autoZero"/>
        <c:auto val="1"/>
        <c:lblOffset val="100"/>
        <c:baseTimeUnit val="months"/>
      </c:date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#\ ##0\ [$kr-41D];[Red]#\ ##0\ [$kr-41D]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sz="1000" b="0" i="0" u="none" strike="noStrike">
                <a:solidFill>
                  <a:srgbClr val="000000"/>
                </a:solidFill>
                <a:latin typeface="Helvetica Neue"/>
              </a:defRPr>
            </a:pPr>
            <a:endParaRPr lang="sv-SE"/>
          </a:p>
        </c:txPr>
        <c:crossAx val="2094734552"/>
        <c:crosses val="autoZero"/>
        <c:crossBetween val="midCat"/>
        <c:majorUnit val="200000"/>
        <c:minorUnit val="100000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7.5292100000000001E-2"/>
          <c:y val="0"/>
          <c:w val="0.86616499999999996"/>
          <c:h val="6.4066700000000004E-2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Helvetica Neue"/>
            </a:defRPr>
          </a:pPr>
          <a:endParaRPr lang="sv-SE"/>
        </a:p>
      </c:txPr>
    </c:legend>
    <c:plotVisOnly val="1"/>
    <c:dispBlanksAs val="gap"/>
    <c:showDLblsOverMax val="1"/>
  </c:chart>
  <c:spPr>
    <a:noFill/>
    <a:ln>
      <a:noFill/>
    </a:ln>
    <a:effectLst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64</xdr:row>
      <xdr:rowOff>31373</xdr:rowOff>
    </xdr:from>
    <xdr:to>
      <xdr:col>13</xdr:col>
      <xdr:colOff>620670</xdr:colOff>
      <xdr:row>79</xdr:row>
      <xdr:rowOff>50423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62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activeCell="P56" sqref="P56"/>
    </sheetView>
  </sheetViews>
  <sheetFormatPr defaultColWidth="16.26953125" defaultRowHeight="19.899999999999999" customHeight="1"/>
  <cols>
    <col min="1" max="1" width="21.453125" style="1" customWidth="1"/>
    <col min="2" max="256" width="16.26953125" style="1" customWidth="1"/>
  </cols>
  <sheetData>
    <row r="1" spans="1:14" ht="27.65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22.15" customHeight="1">
      <c r="A2" s="2"/>
      <c r="B2" s="3">
        <v>42369</v>
      </c>
      <c r="C2" s="3">
        <v>42400</v>
      </c>
      <c r="D2" s="3">
        <v>42429</v>
      </c>
      <c r="E2" s="4">
        <v>42460</v>
      </c>
      <c r="F2" s="5">
        <v>42490</v>
      </c>
      <c r="G2" s="6">
        <v>42521</v>
      </c>
      <c r="H2" s="3">
        <v>42551</v>
      </c>
      <c r="I2" s="3">
        <v>42582</v>
      </c>
      <c r="J2" s="3">
        <v>42613</v>
      </c>
      <c r="K2" s="3">
        <v>42643</v>
      </c>
      <c r="L2" s="3">
        <v>42674</v>
      </c>
      <c r="M2" s="7">
        <v>42704</v>
      </c>
      <c r="N2" s="8" t="s">
        <v>1</v>
      </c>
    </row>
    <row r="3" spans="1:14" ht="23.25" customHeight="1">
      <c r="A3" s="9" t="s">
        <v>2</v>
      </c>
      <c r="B3" s="10">
        <v>1053465</v>
      </c>
      <c r="C3" s="11">
        <f t="shared" ref="C3:M3" si="0">B59</f>
        <v>1017465</v>
      </c>
      <c r="D3" s="11">
        <f t="shared" si="0"/>
        <v>1065215</v>
      </c>
      <c r="E3" s="12">
        <f t="shared" si="0"/>
        <v>1160215</v>
      </c>
      <c r="F3" s="13">
        <f t="shared" si="0"/>
        <v>1118965</v>
      </c>
      <c r="G3" s="14">
        <f t="shared" si="0"/>
        <v>1082965</v>
      </c>
      <c r="H3" s="11">
        <f t="shared" si="0"/>
        <v>1035965</v>
      </c>
      <c r="I3" s="11">
        <f t="shared" si="0"/>
        <v>999965</v>
      </c>
      <c r="J3" s="11">
        <f t="shared" si="0"/>
        <v>1179115</v>
      </c>
      <c r="K3" s="11">
        <f t="shared" si="0"/>
        <v>1244115</v>
      </c>
      <c r="L3" s="11">
        <f t="shared" si="0"/>
        <v>1208115</v>
      </c>
      <c r="M3" s="15">
        <f t="shared" si="0"/>
        <v>1170865</v>
      </c>
      <c r="N3" s="16"/>
    </row>
    <row r="4" spans="1:14" ht="22.9" customHeight="1">
      <c r="A4" s="17"/>
      <c r="B4" s="18"/>
      <c r="C4" s="19"/>
      <c r="D4" s="19"/>
      <c r="E4" s="20"/>
      <c r="F4" s="21"/>
      <c r="G4" s="22"/>
      <c r="H4" s="19"/>
      <c r="I4" s="19"/>
      <c r="J4" s="19"/>
      <c r="K4" s="19"/>
      <c r="L4" s="19"/>
      <c r="M4" s="23"/>
      <c r="N4" s="24"/>
    </row>
    <row r="5" spans="1:14" ht="22.9" customHeight="1">
      <c r="A5" s="25" t="s">
        <v>3</v>
      </c>
      <c r="B5" s="18"/>
      <c r="C5" s="19"/>
      <c r="D5" s="19"/>
      <c r="E5" s="20"/>
      <c r="F5" s="21"/>
      <c r="G5" s="22"/>
      <c r="H5" s="19"/>
      <c r="I5" s="19"/>
      <c r="J5" s="19"/>
      <c r="K5" s="19"/>
      <c r="L5" s="19"/>
      <c r="M5" s="23"/>
      <c r="N5" s="24"/>
    </row>
    <row r="6" spans="1:14" ht="20.149999999999999" customHeight="1">
      <c r="A6" s="26" t="s">
        <v>4</v>
      </c>
      <c r="B6" s="18"/>
      <c r="C6" s="19">
        <v>85000</v>
      </c>
      <c r="D6" s="19"/>
      <c r="E6" s="20"/>
      <c r="F6" s="21"/>
      <c r="G6" s="22"/>
      <c r="H6" s="19"/>
      <c r="I6" s="19"/>
      <c r="J6" s="19"/>
      <c r="K6" s="19"/>
      <c r="L6" s="19"/>
      <c r="M6" s="23"/>
      <c r="N6" s="27">
        <f t="shared" ref="N6:N20" si="1">SUM(B6:M6)</f>
        <v>85000</v>
      </c>
    </row>
    <row r="7" spans="1:14" ht="20.149999999999999" customHeight="1">
      <c r="A7" s="26" t="s">
        <v>5</v>
      </c>
      <c r="B7" s="18"/>
      <c r="C7" s="19"/>
      <c r="D7" s="19"/>
      <c r="E7" s="20"/>
      <c r="F7" s="21"/>
      <c r="G7" s="22"/>
      <c r="H7" s="19"/>
      <c r="I7" s="19">
        <v>85000</v>
      </c>
      <c r="J7" s="19"/>
      <c r="K7" s="19"/>
      <c r="L7" s="19"/>
      <c r="M7" s="23"/>
      <c r="N7" s="27">
        <f t="shared" si="1"/>
        <v>85000</v>
      </c>
    </row>
    <row r="8" spans="1:14" ht="20.149999999999999" customHeight="1">
      <c r="A8" s="26" t="s">
        <v>6</v>
      </c>
      <c r="B8" s="18"/>
      <c r="C8" s="19"/>
      <c r="D8" s="19">
        <v>90000</v>
      </c>
      <c r="E8" s="20"/>
      <c r="F8" s="21"/>
      <c r="G8" s="22"/>
      <c r="H8" s="19"/>
      <c r="I8" s="19"/>
      <c r="J8" s="19">
        <v>90000</v>
      </c>
      <c r="K8" s="19"/>
      <c r="L8" s="19"/>
      <c r="M8" s="23"/>
      <c r="N8" s="27">
        <f t="shared" si="1"/>
        <v>180000</v>
      </c>
    </row>
    <row r="9" spans="1:14" ht="20.149999999999999" customHeight="1">
      <c r="A9" s="26" t="s">
        <v>7</v>
      </c>
      <c r="B9" s="18"/>
      <c r="C9" s="19"/>
      <c r="D9" s="19"/>
      <c r="E9" s="20"/>
      <c r="F9" s="21"/>
      <c r="G9" s="22"/>
      <c r="H9" s="19"/>
      <c r="I9" s="19"/>
      <c r="J9" s="19">
        <v>12000</v>
      </c>
      <c r="K9" s="19"/>
      <c r="L9" s="19"/>
      <c r="M9" s="23"/>
      <c r="N9" s="27">
        <f t="shared" si="1"/>
        <v>12000</v>
      </c>
    </row>
    <row r="10" spans="1:14" ht="20.149999999999999" customHeight="1">
      <c r="A10" s="26" t="s">
        <v>8</v>
      </c>
      <c r="B10" s="18"/>
      <c r="C10" s="19"/>
      <c r="D10" s="19"/>
      <c r="E10" s="20"/>
      <c r="F10" s="21"/>
      <c r="G10" s="22"/>
      <c r="H10" s="19"/>
      <c r="I10" s="19"/>
      <c r="J10" s="19"/>
      <c r="K10" s="19"/>
      <c r="L10" s="19"/>
      <c r="M10" s="23"/>
      <c r="N10" s="27">
        <f t="shared" si="1"/>
        <v>0</v>
      </c>
    </row>
    <row r="11" spans="1:14" ht="20.149999999999999" customHeight="1">
      <c r="A11" s="26" t="s">
        <v>9</v>
      </c>
      <c r="B11" s="18">
        <v>23227</v>
      </c>
      <c r="C11" s="19">
        <v>23227</v>
      </c>
      <c r="D11" s="19">
        <v>23227</v>
      </c>
      <c r="E11" s="20">
        <v>23227</v>
      </c>
      <c r="F11" s="21">
        <v>23227</v>
      </c>
      <c r="G11" s="22">
        <v>12227</v>
      </c>
      <c r="H11" s="19">
        <v>23227</v>
      </c>
      <c r="I11" s="19">
        <v>23227</v>
      </c>
      <c r="J11" s="19">
        <v>23227</v>
      </c>
      <c r="K11" s="19">
        <v>23227</v>
      </c>
      <c r="L11" s="19">
        <v>23227</v>
      </c>
      <c r="M11" s="23">
        <v>23227</v>
      </c>
      <c r="N11" s="27">
        <f t="shared" si="1"/>
        <v>267724</v>
      </c>
    </row>
    <row r="12" spans="1:14" ht="20.149999999999999" customHeight="1">
      <c r="A12" s="26" t="s">
        <v>10</v>
      </c>
      <c r="B12" s="18"/>
      <c r="C12" s="19"/>
      <c r="D12" s="19"/>
      <c r="E12" s="20"/>
      <c r="F12" s="21"/>
      <c r="G12" s="22"/>
      <c r="H12" s="19"/>
      <c r="I12" s="19"/>
      <c r="J12" s="19"/>
      <c r="K12" s="19"/>
      <c r="L12" s="19"/>
      <c r="M12" s="23"/>
      <c r="N12" s="27">
        <f t="shared" si="1"/>
        <v>0</v>
      </c>
    </row>
    <row r="13" spans="1:14" ht="20.5" customHeight="1">
      <c r="A13" s="26" t="s">
        <v>11</v>
      </c>
      <c r="B13" s="28"/>
      <c r="C13" s="19"/>
      <c r="D13" s="19"/>
      <c r="E13" s="20"/>
      <c r="F13" s="21"/>
      <c r="G13" s="22"/>
      <c r="H13" s="19"/>
      <c r="I13" s="19"/>
      <c r="J13" s="19"/>
      <c r="K13" s="19"/>
      <c r="L13" s="19"/>
      <c r="M13" s="23"/>
      <c r="N13" s="27">
        <f t="shared" si="1"/>
        <v>0</v>
      </c>
    </row>
    <row r="14" spans="1:14" ht="20.149999999999999" customHeight="1">
      <c r="A14" s="26" t="s">
        <v>12</v>
      </c>
      <c r="B14" s="18"/>
      <c r="C14" s="19"/>
      <c r="D14" s="19">
        <v>140000</v>
      </c>
      <c r="E14" s="20"/>
      <c r="F14" s="21"/>
      <c r="G14" s="22"/>
      <c r="H14" s="19"/>
      <c r="I14" s="19">
        <v>140000</v>
      </c>
      <c r="J14" s="19"/>
      <c r="K14" s="19"/>
      <c r="L14" s="19"/>
      <c r="M14" s="23"/>
      <c r="N14" s="27">
        <f t="shared" si="1"/>
        <v>280000</v>
      </c>
    </row>
    <row r="15" spans="1:14" ht="20.149999999999999" customHeight="1">
      <c r="A15" s="26" t="s">
        <v>13</v>
      </c>
      <c r="B15" s="18"/>
      <c r="C15" s="19"/>
      <c r="D15" s="19"/>
      <c r="E15" s="20"/>
      <c r="F15" s="21"/>
      <c r="G15" s="22"/>
      <c r="H15" s="19"/>
      <c r="I15" s="19">
        <v>80400</v>
      </c>
      <c r="J15" s="19"/>
      <c r="K15" s="19"/>
      <c r="L15" s="19"/>
      <c r="M15" s="23"/>
      <c r="N15" s="27">
        <f t="shared" si="1"/>
        <v>80400</v>
      </c>
    </row>
    <row r="16" spans="1:14" ht="20.149999999999999" customHeight="1">
      <c r="A16" s="26" t="s">
        <v>14</v>
      </c>
      <c r="B16" s="18"/>
      <c r="C16" s="19"/>
      <c r="D16" s="19"/>
      <c r="E16" s="20"/>
      <c r="F16" s="21"/>
      <c r="G16" s="22"/>
      <c r="H16" s="19"/>
      <c r="I16" s="19"/>
      <c r="J16" s="19"/>
      <c r="K16" s="19"/>
      <c r="L16" s="19"/>
      <c r="M16" s="23"/>
      <c r="N16" s="27">
        <f t="shared" si="1"/>
        <v>0</v>
      </c>
    </row>
    <row r="17" spans="1:14" ht="20.149999999999999" customHeight="1">
      <c r="A17" s="26"/>
      <c r="B17" s="18"/>
      <c r="C17" s="19"/>
      <c r="D17" s="19"/>
      <c r="E17" s="20"/>
      <c r="F17" s="21"/>
      <c r="G17" s="22"/>
      <c r="H17" s="19"/>
      <c r="I17" s="19"/>
      <c r="J17" s="19"/>
      <c r="K17" s="19"/>
      <c r="L17" s="19"/>
      <c r="M17" s="23"/>
      <c r="N17" s="27">
        <f t="shared" si="1"/>
        <v>0</v>
      </c>
    </row>
    <row r="18" spans="1:14" ht="20.149999999999999" customHeight="1">
      <c r="A18" s="26"/>
      <c r="B18" s="18"/>
      <c r="C18" s="19"/>
      <c r="D18" s="19"/>
      <c r="E18" s="20"/>
      <c r="F18" s="21"/>
      <c r="G18" s="22"/>
      <c r="H18" s="19"/>
      <c r="I18" s="19"/>
      <c r="J18" s="19"/>
      <c r="K18" s="19"/>
      <c r="L18" s="19"/>
      <c r="M18" s="23"/>
      <c r="N18" s="27">
        <f t="shared" si="1"/>
        <v>0</v>
      </c>
    </row>
    <row r="19" spans="1:14" ht="20.149999999999999" customHeight="1">
      <c r="A19" s="26"/>
      <c r="B19" s="18"/>
      <c r="C19" s="19"/>
      <c r="D19" s="19"/>
      <c r="E19" s="20"/>
      <c r="F19" s="21"/>
      <c r="G19" s="22"/>
      <c r="H19" s="19"/>
      <c r="I19" s="19"/>
      <c r="J19" s="19"/>
      <c r="K19" s="19"/>
      <c r="L19" s="19"/>
      <c r="M19" s="23"/>
      <c r="N19" s="27">
        <f t="shared" si="1"/>
        <v>0</v>
      </c>
    </row>
    <row r="20" spans="1:14" ht="20.149999999999999" customHeight="1">
      <c r="A20" s="26"/>
      <c r="B20" s="18"/>
      <c r="C20" s="19"/>
      <c r="D20" s="19"/>
      <c r="E20" s="20"/>
      <c r="F20" s="21"/>
      <c r="G20" s="22"/>
      <c r="H20" s="19"/>
      <c r="I20" s="19"/>
      <c r="J20" s="19"/>
      <c r="K20" s="19"/>
      <c r="L20" s="19"/>
      <c r="M20" s="23"/>
      <c r="N20" s="27">
        <f t="shared" si="1"/>
        <v>0</v>
      </c>
    </row>
    <row r="21" spans="1:14" ht="20.149999999999999" customHeight="1">
      <c r="A21" s="29"/>
      <c r="B21" s="18"/>
      <c r="C21" s="19"/>
      <c r="D21" s="19"/>
      <c r="E21" s="20"/>
      <c r="F21" s="21"/>
      <c r="G21" s="22"/>
      <c r="H21" s="19"/>
      <c r="I21" s="19"/>
      <c r="J21" s="19"/>
      <c r="K21" s="19"/>
      <c r="L21" s="19"/>
      <c r="M21" s="23"/>
      <c r="N21" s="27"/>
    </row>
    <row r="22" spans="1:14" ht="20.149999999999999" customHeight="1">
      <c r="A22" s="30" t="s">
        <v>15</v>
      </c>
      <c r="B22" s="18">
        <f t="shared" ref="B22:M22" si="2">SUM(B6:B20)</f>
        <v>23227</v>
      </c>
      <c r="C22" s="19">
        <f t="shared" si="2"/>
        <v>108227</v>
      </c>
      <c r="D22" s="19">
        <f t="shared" si="2"/>
        <v>253227</v>
      </c>
      <c r="E22" s="20">
        <f t="shared" si="2"/>
        <v>23227</v>
      </c>
      <c r="F22" s="21">
        <f t="shared" si="2"/>
        <v>23227</v>
      </c>
      <c r="G22" s="22">
        <f t="shared" si="2"/>
        <v>12227</v>
      </c>
      <c r="H22" s="19">
        <f t="shared" si="2"/>
        <v>23227</v>
      </c>
      <c r="I22" s="19">
        <f t="shared" si="2"/>
        <v>328627</v>
      </c>
      <c r="J22" s="19">
        <f t="shared" si="2"/>
        <v>125227</v>
      </c>
      <c r="K22" s="19">
        <f t="shared" si="2"/>
        <v>23227</v>
      </c>
      <c r="L22" s="19">
        <f t="shared" si="2"/>
        <v>23227</v>
      </c>
      <c r="M22" s="23">
        <f t="shared" si="2"/>
        <v>23227</v>
      </c>
      <c r="N22" s="27">
        <f>SUM(B22:M22)</f>
        <v>990124</v>
      </c>
    </row>
    <row r="23" spans="1:14" ht="20.149999999999999" customHeight="1">
      <c r="A23" s="29"/>
      <c r="B23" s="18"/>
      <c r="C23" s="19"/>
      <c r="D23" s="19"/>
      <c r="E23" s="20"/>
      <c r="F23" s="21"/>
      <c r="G23" s="22"/>
      <c r="H23" s="19"/>
      <c r="I23" s="19"/>
      <c r="J23" s="19"/>
      <c r="K23" s="19"/>
      <c r="L23" s="19"/>
      <c r="M23" s="23"/>
      <c r="N23" s="24"/>
    </row>
    <row r="24" spans="1:14" ht="22.9" customHeight="1">
      <c r="A24" s="25" t="s">
        <v>16</v>
      </c>
      <c r="B24" s="18"/>
      <c r="C24" s="19"/>
      <c r="D24" s="19"/>
      <c r="E24" s="20"/>
      <c r="F24" s="21"/>
      <c r="G24" s="22"/>
      <c r="H24" s="19"/>
      <c r="I24" s="19"/>
      <c r="J24" s="19"/>
      <c r="K24" s="19"/>
      <c r="L24" s="19"/>
      <c r="M24" s="23"/>
      <c r="N24" s="24"/>
    </row>
    <row r="25" spans="1:14" ht="20.149999999999999" customHeight="1">
      <c r="A25" s="26" t="s">
        <v>17</v>
      </c>
      <c r="B25" s="18"/>
      <c r="C25" s="19"/>
      <c r="D25" s="19">
        <v>-12000</v>
      </c>
      <c r="E25" s="20"/>
      <c r="F25" s="21"/>
      <c r="G25" s="22"/>
      <c r="H25" s="19"/>
      <c r="I25" s="19">
        <v>-6000</v>
      </c>
      <c r="J25" s="19"/>
      <c r="K25" s="19"/>
      <c r="L25" s="19"/>
      <c r="M25" s="23"/>
      <c r="N25" s="24">
        <f t="shared" ref="N25:N57" si="3">SUM(B25:M25)</f>
        <v>-18000</v>
      </c>
    </row>
    <row r="26" spans="1:14" ht="20.149999999999999" customHeight="1">
      <c r="A26" s="26" t="s">
        <v>18</v>
      </c>
      <c r="B26" s="18"/>
      <c r="C26" s="19"/>
      <c r="D26" s="19"/>
      <c r="E26" s="20"/>
      <c r="F26" s="21"/>
      <c r="G26" s="22"/>
      <c r="H26" s="19"/>
      <c r="I26" s="19"/>
      <c r="J26" s="19"/>
      <c r="K26" s="19"/>
      <c r="L26" s="19"/>
      <c r="M26" s="23"/>
      <c r="N26" s="24">
        <f t="shared" si="3"/>
        <v>0</v>
      </c>
    </row>
    <row r="27" spans="1:14" ht="20.149999999999999" customHeight="1">
      <c r="A27" s="26" t="s">
        <v>19</v>
      </c>
      <c r="B27" s="18"/>
      <c r="C27" s="19"/>
      <c r="D27" s="19"/>
      <c r="E27" s="20"/>
      <c r="F27" s="21"/>
      <c r="G27" s="22"/>
      <c r="H27" s="19"/>
      <c r="I27" s="19"/>
      <c r="J27" s="19"/>
      <c r="K27" s="19"/>
      <c r="L27" s="19"/>
      <c r="M27" s="23"/>
      <c r="N27" s="24">
        <f t="shared" si="3"/>
        <v>0</v>
      </c>
    </row>
    <row r="28" spans="1:14" ht="20.149999999999999" customHeight="1">
      <c r="A28" s="26"/>
      <c r="B28" s="18"/>
      <c r="C28" s="19"/>
      <c r="D28" s="19"/>
      <c r="E28" s="20"/>
      <c r="F28" s="21"/>
      <c r="G28" s="22"/>
      <c r="H28" s="19"/>
      <c r="I28" s="19"/>
      <c r="J28" s="19"/>
      <c r="K28" s="19"/>
      <c r="L28" s="19"/>
      <c r="M28" s="23"/>
      <c r="N28" s="24">
        <f t="shared" si="3"/>
        <v>0</v>
      </c>
    </row>
    <row r="29" spans="1:14" ht="20.149999999999999" customHeight="1">
      <c r="A29" s="26" t="s">
        <v>12</v>
      </c>
      <c r="B29" s="18"/>
      <c r="C29" s="19"/>
      <c r="D29" s="19">
        <v>-80000</v>
      </c>
      <c r="E29" s="20"/>
      <c r="F29" s="21"/>
      <c r="G29" s="22"/>
      <c r="H29" s="19"/>
      <c r="I29" s="19">
        <v>-80000</v>
      </c>
      <c r="J29" s="19"/>
      <c r="K29" s="19"/>
      <c r="L29" s="19"/>
      <c r="M29" s="23"/>
      <c r="N29" s="24">
        <f t="shared" si="3"/>
        <v>-160000</v>
      </c>
    </row>
    <row r="30" spans="1:14" ht="20.149999999999999" customHeight="1">
      <c r="A30" s="26" t="s">
        <v>20</v>
      </c>
      <c r="B30" s="18"/>
      <c r="C30" s="19"/>
      <c r="D30" s="19"/>
      <c r="E30" s="20"/>
      <c r="F30" s="21"/>
      <c r="G30" s="22"/>
      <c r="H30" s="19"/>
      <c r="I30" s="19">
        <v>-3000</v>
      </c>
      <c r="J30" s="19"/>
      <c r="K30" s="19"/>
      <c r="L30" s="19"/>
      <c r="M30" s="23"/>
      <c r="N30" s="24">
        <f t="shared" si="3"/>
        <v>-3000</v>
      </c>
    </row>
    <row r="31" spans="1:14" ht="20.149999999999999" customHeight="1">
      <c r="A31" s="26"/>
      <c r="B31" s="18"/>
      <c r="C31" s="19"/>
      <c r="D31" s="19"/>
      <c r="E31" s="20"/>
      <c r="F31" s="21"/>
      <c r="G31" s="22"/>
      <c r="H31" s="19"/>
      <c r="I31" s="19"/>
      <c r="J31" s="19"/>
      <c r="K31" s="19"/>
      <c r="L31" s="19"/>
      <c r="M31" s="23"/>
      <c r="N31" s="24">
        <f t="shared" si="3"/>
        <v>0</v>
      </c>
    </row>
    <row r="32" spans="1:14" ht="20.149999999999999" customHeight="1">
      <c r="A32" s="26"/>
      <c r="B32" s="18"/>
      <c r="C32" s="19"/>
      <c r="D32" s="19"/>
      <c r="E32" s="20"/>
      <c r="F32" s="21"/>
      <c r="G32" s="22"/>
      <c r="H32" s="19"/>
      <c r="I32" s="19"/>
      <c r="J32" s="19"/>
      <c r="K32" s="19"/>
      <c r="L32" s="19"/>
      <c r="M32" s="23"/>
      <c r="N32" s="24">
        <f t="shared" si="3"/>
        <v>0</v>
      </c>
    </row>
    <row r="33" spans="1:14" ht="20.149999999999999" customHeight="1">
      <c r="A33" s="26" t="s">
        <v>21</v>
      </c>
      <c r="B33" s="18">
        <v>-3000</v>
      </c>
      <c r="C33" s="19">
        <v>-3000</v>
      </c>
      <c r="D33" s="19">
        <v>-3000</v>
      </c>
      <c r="E33" s="20">
        <v>-3000</v>
      </c>
      <c r="F33" s="21">
        <v>-3000</v>
      </c>
      <c r="G33" s="22">
        <v>-3000</v>
      </c>
      <c r="H33" s="19">
        <v>-3000</v>
      </c>
      <c r="I33" s="19">
        <v>-3000</v>
      </c>
      <c r="J33" s="19">
        <v>-3000</v>
      </c>
      <c r="K33" s="19">
        <v>-3000</v>
      </c>
      <c r="L33" s="19">
        <v>-3000</v>
      </c>
      <c r="M33" s="23">
        <v>-4000</v>
      </c>
      <c r="N33" s="24">
        <f t="shared" si="3"/>
        <v>-37000</v>
      </c>
    </row>
    <row r="34" spans="1:14" ht="20.149999999999999" customHeight="1">
      <c r="A34" s="26" t="s">
        <v>22</v>
      </c>
      <c r="B34" s="18"/>
      <c r="C34" s="19">
        <v>-1250</v>
      </c>
      <c r="D34" s="19"/>
      <c r="E34" s="20">
        <v>-1250</v>
      </c>
      <c r="F34" s="21"/>
      <c r="G34" s="22"/>
      <c r="H34" s="19"/>
      <c r="I34" s="19">
        <v>-1250</v>
      </c>
      <c r="J34" s="19"/>
      <c r="K34" s="19"/>
      <c r="L34" s="19">
        <v>-1250</v>
      </c>
      <c r="M34" s="23"/>
      <c r="N34" s="24">
        <f t="shared" si="3"/>
        <v>-5000</v>
      </c>
    </row>
    <row r="35" spans="1:14" ht="20.149999999999999" customHeight="1">
      <c r="A35" s="41" t="s">
        <v>23</v>
      </c>
      <c r="B35" s="18">
        <v>-5000</v>
      </c>
      <c r="C35" s="19">
        <v>-5000</v>
      </c>
      <c r="D35" s="19">
        <v>-5000</v>
      </c>
      <c r="E35" s="20">
        <v>-5000</v>
      </c>
      <c r="F35" s="21">
        <v>-5000</v>
      </c>
      <c r="G35" s="22">
        <v>-5000</v>
      </c>
      <c r="H35" s="19">
        <v>-5000</v>
      </c>
      <c r="I35" s="19">
        <v>-5000</v>
      </c>
      <c r="J35" s="19">
        <v>-5000</v>
      </c>
      <c r="K35" s="19">
        <v>-5000</v>
      </c>
      <c r="L35" s="19">
        <v>-5000</v>
      </c>
      <c r="M35" s="23">
        <v>-5000</v>
      </c>
      <c r="N35" s="24">
        <f t="shared" si="3"/>
        <v>-60000</v>
      </c>
    </row>
    <row r="36" spans="1:14" ht="20.149999999999999" customHeight="1">
      <c r="A36" s="41" t="s">
        <v>24</v>
      </c>
      <c r="B36" s="18"/>
      <c r="C36" s="19"/>
      <c r="D36" s="19"/>
      <c r="E36" s="20">
        <v>-4000</v>
      </c>
      <c r="F36" s="21"/>
      <c r="G36" s="22"/>
      <c r="H36" s="19"/>
      <c r="I36" s="19"/>
      <c r="J36" s="19"/>
      <c r="K36" s="19"/>
      <c r="L36" s="19"/>
      <c r="M36" s="23"/>
      <c r="N36" s="24">
        <f t="shared" si="3"/>
        <v>-4000</v>
      </c>
    </row>
    <row r="37" spans="1:14" ht="20.149999999999999" customHeight="1">
      <c r="A37" s="41" t="s">
        <v>25</v>
      </c>
      <c r="B37" s="18">
        <v>-500</v>
      </c>
      <c r="C37" s="19">
        <v>-500</v>
      </c>
      <c r="D37" s="19">
        <v>-500</v>
      </c>
      <c r="E37" s="20">
        <v>-500</v>
      </c>
      <c r="F37" s="21">
        <v>-500</v>
      </c>
      <c r="G37" s="22">
        <v>-500</v>
      </c>
      <c r="H37" s="19">
        <v>-500</v>
      </c>
      <c r="I37" s="19">
        <v>-500</v>
      </c>
      <c r="J37" s="19">
        <v>-500</v>
      </c>
      <c r="K37" s="19">
        <v>-500</v>
      </c>
      <c r="L37" s="19">
        <v>-500</v>
      </c>
      <c r="M37" s="23">
        <v>-500</v>
      </c>
      <c r="N37" s="24">
        <f t="shared" si="3"/>
        <v>-6000</v>
      </c>
    </row>
    <row r="38" spans="1:14" ht="20.149999999999999" customHeight="1">
      <c r="A38" s="41" t="s">
        <v>26</v>
      </c>
      <c r="B38" s="18"/>
      <c r="C38" s="19"/>
      <c r="D38" s="19">
        <v>-4000</v>
      </c>
      <c r="E38" s="20"/>
      <c r="F38" s="21"/>
      <c r="G38" s="22"/>
      <c r="H38" s="19"/>
      <c r="I38" s="19"/>
      <c r="J38" s="19"/>
      <c r="K38" s="19"/>
      <c r="L38" s="19"/>
      <c r="M38" s="23"/>
      <c r="N38" s="24">
        <f t="shared" si="3"/>
        <v>-4000</v>
      </c>
    </row>
    <row r="39" spans="1:14" ht="20.149999999999999" customHeight="1">
      <c r="A39" s="41" t="s">
        <v>27</v>
      </c>
      <c r="B39" s="18"/>
      <c r="C39" s="19"/>
      <c r="D39" s="19">
        <v>-2000</v>
      </c>
      <c r="E39" s="20"/>
      <c r="F39" s="21"/>
      <c r="G39" s="22"/>
      <c r="H39" s="19"/>
      <c r="I39" s="19"/>
      <c r="J39" s="19"/>
      <c r="K39" s="19"/>
      <c r="L39" s="19"/>
      <c r="M39" s="23"/>
      <c r="N39" s="24">
        <f t="shared" si="3"/>
        <v>-2000</v>
      </c>
    </row>
    <row r="40" spans="1:14" ht="20.149999999999999" customHeight="1">
      <c r="A40" s="31" t="s">
        <v>28</v>
      </c>
      <c r="B40" s="18">
        <v>-300</v>
      </c>
      <c r="C40" s="19">
        <v>-300</v>
      </c>
      <c r="D40" s="19">
        <v>-1300</v>
      </c>
      <c r="E40" s="20">
        <v>-300</v>
      </c>
      <c r="F40" s="21">
        <v>-300</v>
      </c>
      <c r="G40" s="22">
        <v>-300</v>
      </c>
      <c r="H40" s="19">
        <v>-300</v>
      </c>
      <c r="I40" s="19">
        <v>-300</v>
      </c>
      <c r="J40" s="19">
        <v>-1300</v>
      </c>
      <c r="K40" s="19">
        <v>-300</v>
      </c>
      <c r="L40" s="19">
        <v>-300</v>
      </c>
      <c r="M40" s="23">
        <v>-300</v>
      </c>
      <c r="N40" s="24">
        <f t="shared" si="3"/>
        <v>-5600</v>
      </c>
    </row>
    <row r="41" spans="1:14" ht="20.149999999999999" customHeight="1">
      <c r="A41" s="41" t="s">
        <v>29</v>
      </c>
      <c r="B41" s="18">
        <v>-200</v>
      </c>
      <c r="C41" s="19">
        <v>-200</v>
      </c>
      <c r="D41" s="19">
        <v>-200</v>
      </c>
      <c r="E41" s="20">
        <v>-200</v>
      </c>
      <c r="F41" s="21">
        <v>-200</v>
      </c>
      <c r="G41" s="22">
        <v>-200</v>
      </c>
      <c r="H41" s="19">
        <v>-200</v>
      </c>
      <c r="I41" s="19">
        <v>-200</v>
      </c>
      <c r="J41" s="19">
        <v>-200</v>
      </c>
      <c r="K41" s="19">
        <v>-200</v>
      </c>
      <c r="L41" s="19">
        <v>-200</v>
      </c>
      <c r="M41" s="23">
        <v>-200</v>
      </c>
      <c r="N41" s="24">
        <f t="shared" si="3"/>
        <v>-2400</v>
      </c>
    </row>
    <row r="42" spans="1:14" ht="20.149999999999999" customHeight="1">
      <c r="A42" s="42" t="s">
        <v>30</v>
      </c>
      <c r="B42" s="18"/>
      <c r="C42" s="19"/>
      <c r="D42" s="19"/>
      <c r="E42" s="20"/>
      <c r="F42" s="21"/>
      <c r="G42" s="22"/>
      <c r="H42" s="19"/>
      <c r="I42" s="19"/>
      <c r="J42" s="19"/>
      <c r="K42" s="19"/>
      <c r="L42" s="19"/>
      <c r="M42" s="23"/>
      <c r="N42" s="24">
        <f t="shared" si="3"/>
        <v>0</v>
      </c>
    </row>
    <row r="43" spans="1:14" ht="20.149999999999999" customHeight="1">
      <c r="A43" s="26" t="s">
        <v>31</v>
      </c>
      <c r="B43" s="18"/>
      <c r="C43" s="19"/>
      <c r="D43" s="19"/>
      <c r="E43" s="20"/>
      <c r="F43" s="21"/>
      <c r="G43" s="22"/>
      <c r="H43" s="19"/>
      <c r="I43" s="19"/>
      <c r="J43" s="19"/>
      <c r="K43" s="19"/>
      <c r="L43" s="19"/>
      <c r="M43" s="23"/>
      <c r="N43" s="24">
        <f t="shared" si="3"/>
        <v>0</v>
      </c>
    </row>
    <row r="44" spans="1:14" ht="20.149999999999999" customHeight="1">
      <c r="A44" s="26" t="s">
        <v>32</v>
      </c>
      <c r="B44" s="18">
        <v>-17582</v>
      </c>
      <c r="C44" s="19">
        <v>-17582</v>
      </c>
      <c r="D44" s="19">
        <v>-17582</v>
      </c>
      <c r="E44" s="20">
        <v>-17582</v>
      </c>
      <c r="F44" s="21">
        <v>-17582</v>
      </c>
      <c r="G44" s="22">
        <v>-17582</v>
      </c>
      <c r="H44" s="19">
        <v>-17582</v>
      </c>
      <c r="I44" s="19">
        <v>-17582</v>
      </c>
      <c r="J44" s="19">
        <v>-17582</v>
      </c>
      <c r="K44" s="19">
        <v>-17582</v>
      </c>
      <c r="L44" s="19">
        <v>-17582</v>
      </c>
      <c r="M44" s="23">
        <v>-17582</v>
      </c>
      <c r="N44" s="24">
        <f t="shared" si="3"/>
        <v>-210984</v>
      </c>
    </row>
    <row r="45" spans="1:14" ht="20.149999999999999" customHeight="1">
      <c r="A45" s="26" t="s">
        <v>33</v>
      </c>
      <c r="B45" s="18">
        <v>-5020</v>
      </c>
      <c r="C45" s="19">
        <v>-5020</v>
      </c>
      <c r="D45" s="19">
        <v>-5020</v>
      </c>
      <c r="E45" s="20">
        <v>-5020</v>
      </c>
      <c r="F45" s="21">
        <v>-5020</v>
      </c>
      <c r="G45" s="22">
        <v>-5020</v>
      </c>
      <c r="H45" s="19">
        <v>-5020</v>
      </c>
      <c r="I45" s="19">
        <v>-5020</v>
      </c>
      <c r="J45" s="19">
        <v>-5020</v>
      </c>
      <c r="K45" s="19">
        <v>-5020</v>
      </c>
      <c r="L45" s="19">
        <v>-5020</v>
      </c>
      <c r="M45" s="23">
        <v>-5020</v>
      </c>
      <c r="N45" s="24">
        <f t="shared" si="3"/>
        <v>-60240</v>
      </c>
    </row>
    <row r="46" spans="1:14" ht="20.149999999999999" customHeight="1">
      <c r="A46" s="26" t="s">
        <v>34</v>
      </c>
      <c r="B46" s="18">
        <v>-1225</v>
      </c>
      <c r="C46" s="19">
        <v>-1225</v>
      </c>
      <c r="D46" s="19">
        <v>-1225</v>
      </c>
      <c r="E46" s="20">
        <v>-1225</v>
      </c>
      <c r="F46" s="21">
        <v>-1225</v>
      </c>
      <c r="G46" s="22">
        <v>-1225</v>
      </c>
      <c r="H46" s="19">
        <v>-1225</v>
      </c>
      <c r="I46" s="19">
        <v>-1225</v>
      </c>
      <c r="J46" s="19">
        <v>-1225</v>
      </c>
      <c r="K46" s="19">
        <v>-1225</v>
      </c>
      <c r="L46" s="19">
        <v>-1225</v>
      </c>
      <c r="M46" s="23">
        <v>-1225</v>
      </c>
      <c r="N46" s="24">
        <f t="shared" si="3"/>
        <v>-14700</v>
      </c>
    </row>
    <row r="47" spans="1:14" ht="20.149999999999999" customHeight="1">
      <c r="A47" s="43" t="s">
        <v>35</v>
      </c>
      <c r="B47" s="18">
        <v>-3900</v>
      </c>
      <c r="C47" s="19">
        <v>-3900</v>
      </c>
      <c r="D47" s="19">
        <v>-3900</v>
      </c>
      <c r="E47" s="20">
        <v>-3900</v>
      </c>
      <c r="F47" s="21">
        <v>-3900</v>
      </c>
      <c r="G47" s="22">
        <v>-3900</v>
      </c>
      <c r="H47" s="19">
        <v>-3900</v>
      </c>
      <c r="I47" s="19">
        <v>-3900</v>
      </c>
      <c r="J47" s="19">
        <v>-3900</v>
      </c>
      <c r="K47" s="19">
        <v>-3900</v>
      </c>
      <c r="L47" s="19">
        <v>-3900</v>
      </c>
      <c r="M47" s="23">
        <v>-3900</v>
      </c>
      <c r="N47" s="24">
        <f t="shared" si="3"/>
        <v>-46800</v>
      </c>
    </row>
    <row r="48" spans="1:14" ht="27.65" customHeight="1">
      <c r="A48" s="26" t="s">
        <v>36</v>
      </c>
      <c r="B48" s="18">
        <v>-19500</v>
      </c>
      <c r="C48" s="19">
        <v>-19500</v>
      </c>
      <c r="D48" s="19">
        <v>-19500</v>
      </c>
      <c r="E48" s="20">
        <v>-19500</v>
      </c>
      <c r="F48" s="21">
        <v>-19500</v>
      </c>
      <c r="G48" s="22">
        <v>-19500</v>
      </c>
      <c r="H48" s="19">
        <v>-19500</v>
      </c>
      <c r="I48" s="19">
        <v>-19500</v>
      </c>
      <c r="J48" s="19">
        <v>-19500</v>
      </c>
      <c r="K48" s="19">
        <v>-19500</v>
      </c>
      <c r="L48" s="19">
        <v>-19500</v>
      </c>
      <c r="M48" s="23">
        <v>-19500</v>
      </c>
      <c r="N48" s="24">
        <f t="shared" si="3"/>
        <v>-234000</v>
      </c>
    </row>
    <row r="49" spans="1:14" ht="20.149999999999999" customHeight="1">
      <c r="A49" s="26" t="s">
        <v>37</v>
      </c>
      <c r="B49" s="18">
        <v>-3000</v>
      </c>
      <c r="C49" s="19">
        <v>-3000</v>
      </c>
      <c r="D49" s="19">
        <v>-3000</v>
      </c>
      <c r="E49" s="20">
        <v>-3000</v>
      </c>
      <c r="F49" s="21">
        <v>-3000</v>
      </c>
      <c r="G49" s="22">
        <v>-3000</v>
      </c>
      <c r="H49" s="19">
        <v>-3000</v>
      </c>
      <c r="I49" s="19">
        <v>-3000</v>
      </c>
      <c r="J49" s="19">
        <v>-3000</v>
      </c>
      <c r="K49" s="19">
        <v>-3000</v>
      </c>
      <c r="L49" s="19">
        <v>-3000</v>
      </c>
      <c r="M49" s="23">
        <v>-3000</v>
      </c>
      <c r="N49" s="24">
        <f t="shared" si="3"/>
        <v>-36000</v>
      </c>
    </row>
    <row r="50" spans="1:14" ht="20.149999999999999" customHeight="1">
      <c r="A50" s="26"/>
      <c r="B50" s="18"/>
      <c r="C50" s="19"/>
      <c r="D50" s="19"/>
      <c r="E50" s="20"/>
      <c r="F50" s="21"/>
      <c r="G50" s="22"/>
      <c r="H50" s="19"/>
      <c r="I50" s="19"/>
      <c r="J50" s="19"/>
      <c r="K50" s="19"/>
      <c r="L50" s="19"/>
      <c r="M50" s="23"/>
      <c r="N50" s="24">
        <f t="shared" si="3"/>
        <v>0</v>
      </c>
    </row>
    <row r="51" spans="1:14" ht="20.149999999999999" customHeight="1">
      <c r="A51" s="26"/>
      <c r="B51" s="18"/>
      <c r="C51" s="19"/>
      <c r="D51" s="19"/>
      <c r="E51" s="20"/>
      <c r="F51" s="21"/>
      <c r="G51" s="22"/>
      <c r="H51" s="19"/>
      <c r="I51" s="19"/>
      <c r="J51" s="19"/>
      <c r="K51" s="19"/>
      <c r="L51" s="19"/>
      <c r="M51" s="23"/>
      <c r="N51" s="24">
        <f t="shared" si="3"/>
        <v>0</v>
      </c>
    </row>
    <row r="52" spans="1:14" ht="20.149999999999999" customHeight="1">
      <c r="A52" s="26"/>
      <c r="B52" s="18"/>
      <c r="C52" s="19"/>
      <c r="D52" s="19"/>
      <c r="E52" s="20"/>
      <c r="F52" s="21"/>
      <c r="G52" s="22"/>
      <c r="H52" s="19"/>
      <c r="I52" s="19"/>
      <c r="J52" s="19"/>
      <c r="K52" s="19"/>
      <c r="L52" s="19"/>
      <c r="M52" s="23"/>
      <c r="N52" s="24">
        <f t="shared" si="3"/>
        <v>0</v>
      </c>
    </row>
    <row r="53" spans="1:14" ht="20.149999999999999" customHeight="1">
      <c r="A53" s="26"/>
      <c r="B53" s="18"/>
      <c r="C53" s="19"/>
      <c r="D53" s="19"/>
      <c r="E53" s="20"/>
      <c r="F53" s="21"/>
      <c r="G53" s="22"/>
      <c r="H53" s="19"/>
      <c r="I53" s="19"/>
      <c r="J53" s="19"/>
      <c r="K53" s="19"/>
      <c r="L53" s="19"/>
      <c r="M53" s="23"/>
      <c r="N53" s="24">
        <f t="shared" si="3"/>
        <v>0</v>
      </c>
    </row>
    <row r="54" spans="1:14" ht="20.149999999999999" customHeight="1">
      <c r="A54" s="32"/>
      <c r="B54" s="18"/>
      <c r="C54" s="19"/>
      <c r="D54" s="19"/>
      <c r="E54" s="20"/>
      <c r="F54" s="21"/>
      <c r="G54" s="22"/>
      <c r="H54" s="19"/>
      <c r="I54" s="19"/>
      <c r="J54" s="19"/>
      <c r="K54" s="19"/>
      <c r="L54" s="19"/>
      <c r="M54" s="23"/>
      <c r="N54" s="24">
        <f t="shared" si="3"/>
        <v>0</v>
      </c>
    </row>
    <row r="55" spans="1:14" ht="20.149999999999999" customHeight="1">
      <c r="A55" s="26"/>
      <c r="B55" s="18"/>
      <c r="C55" s="19"/>
      <c r="D55" s="19"/>
      <c r="E55" s="20"/>
      <c r="F55" s="21"/>
      <c r="G55" s="22"/>
      <c r="H55" s="19"/>
      <c r="I55" s="19"/>
      <c r="J55" s="19"/>
      <c r="K55" s="19"/>
      <c r="L55" s="19"/>
      <c r="M55" s="23"/>
      <c r="N55" s="24">
        <f t="shared" si="3"/>
        <v>0</v>
      </c>
    </row>
    <row r="56" spans="1:14" ht="20.149999999999999" customHeight="1">
      <c r="A56" s="32"/>
      <c r="B56" s="18"/>
      <c r="C56" s="19"/>
      <c r="D56" s="19"/>
      <c r="E56" s="20"/>
      <c r="F56" s="21"/>
      <c r="G56" s="22"/>
      <c r="H56" s="19"/>
      <c r="I56" s="19"/>
      <c r="J56" s="19"/>
      <c r="K56" s="19"/>
      <c r="L56" s="19"/>
      <c r="M56" s="23"/>
      <c r="N56" s="33">
        <f t="shared" si="3"/>
        <v>0</v>
      </c>
    </row>
    <row r="57" spans="1:14" ht="20.149999999999999" customHeight="1">
      <c r="A57" s="30" t="s">
        <v>38</v>
      </c>
      <c r="B57" s="18">
        <f>SUM(B25:B54)</f>
        <v>-59227</v>
      </c>
      <c r="C57" s="19">
        <f t="shared" ref="C57:M57" si="4">SUM(C25:C49)</f>
        <v>-60477</v>
      </c>
      <c r="D57" s="19">
        <f t="shared" si="4"/>
        <v>-158227</v>
      </c>
      <c r="E57" s="20">
        <f t="shared" si="4"/>
        <v>-64477</v>
      </c>
      <c r="F57" s="21">
        <f t="shared" si="4"/>
        <v>-59227</v>
      </c>
      <c r="G57" s="22">
        <f t="shared" si="4"/>
        <v>-59227</v>
      </c>
      <c r="H57" s="19">
        <f t="shared" si="4"/>
        <v>-59227</v>
      </c>
      <c r="I57" s="19">
        <f t="shared" si="4"/>
        <v>-149477</v>
      </c>
      <c r="J57" s="19">
        <f t="shared" si="4"/>
        <v>-60227</v>
      </c>
      <c r="K57" s="19">
        <f t="shared" si="4"/>
        <v>-59227</v>
      </c>
      <c r="L57" s="19">
        <f t="shared" si="4"/>
        <v>-60477</v>
      </c>
      <c r="M57" s="23">
        <f t="shared" si="4"/>
        <v>-60227</v>
      </c>
      <c r="N57" s="34">
        <f t="shared" si="3"/>
        <v>-909724</v>
      </c>
    </row>
    <row r="58" spans="1:14" ht="20.149999999999999" customHeight="1">
      <c r="A58" s="29"/>
      <c r="B58" s="18"/>
      <c r="C58" s="19"/>
      <c r="D58" s="19"/>
      <c r="E58" s="20"/>
      <c r="F58" s="21"/>
      <c r="G58" s="22"/>
      <c r="H58" s="19"/>
      <c r="I58" s="19"/>
      <c r="J58" s="19"/>
      <c r="K58" s="19"/>
      <c r="L58" s="19"/>
      <c r="M58" s="23"/>
      <c r="N58" s="24"/>
    </row>
    <row r="59" spans="1:14" ht="22" customHeight="1">
      <c r="A59" s="30" t="s">
        <v>39</v>
      </c>
      <c r="B59" s="18">
        <f t="shared" ref="B59:M59" si="5">B3+B22+B57</f>
        <v>1017465</v>
      </c>
      <c r="C59" s="19">
        <f t="shared" si="5"/>
        <v>1065215</v>
      </c>
      <c r="D59" s="19">
        <f t="shared" si="5"/>
        <v>1160215</v>
      </c>
      <c r="E59" s="20">
        <f t="shared" si="5"/>
        <v>1118965</v>
      </c>
      <c r="F59" s="35">
        <f t="shared" si="5"/>
        <v>1082965</v>
      </c>
      <c r="G59" s="22">
        <f t="shared" si="5"/>
        <v>1035965</v>
      </c>
      <c r="H59" s="19">
        <f t="shared" si="5"/>
        <v>999965</v>
      </c>
      <c r="I59" s="19">
        <f t="shared" si="5"/>
        <v>1179115</v>
      </c>
      <c r="J59" s="19">
        <f t="shared" si="5"/>
        <v>1244115</v>
      </c>
      <c r="K59" s="19">
        <f t="shared" si="5"/>
        <v>1208115</v>
      </c>
      <c r="L59" s="19">
        <f t="shared" si="5"/>
        <v>1170865</v>
      </c>
      <c r="M59" s="23">
        <f t="shared" si="5"/>
        <v>1133865</v>
      </c>
      <c r="N59" s="36">
        <v>80400</v>
      </c>
    </row>
    <row r="60" spans="1:14" ht="22" customHeight="1">
      <c r="A60" s="29"/>
      <c r="B60" s="37"/>
      <c r="C60" s="38"/>
      <c r="D60" s="38"/>
      <c r="E60" s="38"/>
      <c r="F60" s="39"/>
      <c r="G60" s="38"/>
      <c r="H60" s="38"/>
      <c r="I60" s="38"/>
      <c r="J60" s="38"/>
      <c r="K60" s="38"/>
      <c r="L60" s="38"/>
      <c r="M60" s="38"/>
      <c r="N60" s="40"/>
    </row>
    <row r="61" spans="1:14" ht="20.149999999999999" customHeight="1">
      <c r="A61" s="29"/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</row>
    <row r="62" spans="1:14" ht="20.149999999999999" customHeight="1">
      <c r="A62" s="29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</row>
  </sheetData>
  <mergeCells count="1">
    <mergeCell ref="A1:N1"/>
  </mergeCells>
  <pageMargins left="0.5" right="0.5" top="0.75" bottom="0.75" header="0.27777800000000002" footer="0.27777800000000002"/>
  <pageSetup scale="41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Ann-Sofie Lundblad</dc:creator>
  <cp:keywords/>
  <dc:description/>
  <cp:lastModifiedBy>Ida Ryden</cp:lastModifiedBy>
  <cp:revision/>
  <dcterms:created xsi:type="dcterms:W3CDTF">2020-09-24T17:50:07Z</dcterms:created>
  <dcterms:modified xsi:type="dcterms:W3CDTF">2023-09-24T20:28:50Z</dcterms:modified>
  <cp:category/>
  <cp:contentStatus/>
</cp:coreProperties>
</file>